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12570" activeTab="0"/>
  </bookViews>
  <sheets>
    <sheet name="Govenor Frequency Response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<sst xmlns="http://schemas.openxmlformats.org/spreadsheetml/2006/main" count="21" uniqueCount="19">
  <si>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Frequency Actual</t>
  </si>
  <si>
    <t>Frequency Scheduled</t>
  </si>
  <si>
    <t>5 % Govenor Droop</t>
  </si>
  <si>
    <t>Percent Output</t>
  </si>
  <si>
    <t xml:space="preserve">MWs / </t>
  </si>
  <si>
    <t>(Freq. Sched. - Freq. Actual)</t>
  </si>
  <si>
    <t>Guides</t>
  </si>
  <si>
    <r>
      <t xml:space="preserve">Govenors should, as a minimum be fully responsive to frequency deviations exceeding </t>
    </r>
    <r>
      <rPr>
        <b/>
        <sz val="10"/>
        <rFont val="Arial"/>
        <family val="2"/>
      </rPr>
      <t>+ 0.036 Hz.</t>
    </r>
  </si>
  <si>
    <r>
      <t xml:space="preserve">Generating units with nameplate ratings of </t>
    </r>
    <r>
      <rPr>
        <b/>
        <sz val="10"/>
        <rFont val="Arial"/>
        <family val="2"/>
      </rPr>
      <t>10 MW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greater</t>
    </r>
    <r>
      <rPr>
        <sz val="10"/>
        <rFont val="Arial"/>
        <family val="0"/>
      </rPr>
      <t xml:space="preserve"> should be equipped with governors operational for frequency response</t>
    </r>
  </si>
  <si>
    <t>OutPut = MWs / 5% * 60 HZ * (Fs - Fa)</t>
  </si>
  <si>
    <r>
      <t xml:space="preserve">With a Govenor Droop Characteristic of </t>
    </r>
    <r>
      <rPr>
        <b/>
        <sz val="10"/>
        <rFont val="Arial"/>
        <family val="2"/>
      </rPr>
      <t>5%</t>
    </r>
    <r>
      <rPr>
        <sz val="10"/>
        <rFont val="Arial"/>
        <family val="0"/>
      </rPr>
      <t xml:space="preserve">,  </t>
    </r>
    <r>
      <rPr>
        <b/>
        <sz val="10"/>
        <rFont val="Arial"/>
        <family val="2"/>
      </rPr>
      <t>5% * 60 Hz = 3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Hz</t>
    </r>
    <r>
      <rPr>
        <sz val="10"/>
        <rFont val="Arial"/>
        <family val="0"/>
      </rPr>
      <t>.</t>
    </r>
  </si>
  <si>
    <t>Droop</t>
  </si>
  <si>
    <t>(MWs /  Hz) *</t>
  </si>
  <si>
    <t>Droop % * 60 Hz</t>
  </si>
  <si>
    <t>Current Generation (MWs)</t>
  </si>
  <si>
    <t>Total Rated Capacity (MWs)</t>
  </si>
  <si>
    <t>Total Generator Output =</t>
  </si>
  <si>
    <t>Change in Output</t>
  </si>
  <si>
    <t>Change in Output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</si>
</sst>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7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5" fillId="33" borderId="0" xfId="0" applyNumberFormat="1" applyFont="1" applyFill="1" applyAlignment="1">
      <alignment/>
    </xf>
    <xf numFmtId="1" fontId="0" fillId="34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2" fontId="0" fillId="0" borderId="11" xfId="0" applyNumberFormat="1" applyFill="1" applyBorder="1" applyAlignment="1" applyProtection="1">
      <alignment horizontal="center"/>
      <protection locked="0"/>
    </xf>
    <xf numFmtId="9" fontId="0" fillId="0" borderId="11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2" fontId="0" fillId="33" borderId="0" xfId="0" applyNumberForma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2" fontId="0" fillId="34" borderId="14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2" fillId="33" borderId="0" xfId="0" applyNumberFormat="1" applyFont="1" applyFill="1" applyAlignment="1">
      <alignment horizontal="center" wrapText="1"/>
    </xf>
    <xf numFmtId="2" fontId="1" fillId="34" borderId="17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19125" y="504825"/>
          <a:ext cx="35623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133350</xdr:rowOff>
    </xdr:from>
    <xdr:to>
      <xdr:col>6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609600" y="923925"/>
          <a:ext cx="35718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6</xdr:col>
      <xdr:colOff>0</xdr:colOff>
      <xdr:row>7</xdr:row>
      <xdr:rowOff>304800</xdr:rowOff>
    </xdr:to>
    <xdr:sp>
      <xdr:nvSpPr>
        <xdr:cNvPr id="3" name="Line 3"/>
        <xdr:cNvSpPr>
          <a:spLocks/>
        </xdr:cNvSpPr>
      </xdr:nvSpPr>
      <xdr:spPr>
        <a:xfrm>
          <a:off x="619125" y="1428750"/>
          <a:ext cx="35623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57150</xdr:rowOff>
    </xdr:from>
    <xdr:to>
      <xdr:col>4</xdr:col>
      <xdr:colOff>638175</xdr:colOff>
      <xdr:row>3</xdr:row>
      <xdr:rowOff>190500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800350" y="847725"/>
          <a:ext cx="5905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Full Load</a:t>
          </a:r>
        </a:p>
      </xdr:txBody>
    </xdr:sp>
    <xdr:clientData/>
  </xdr:twoCellAnchor>
  <xdr:twoCellAnchor>
    <xdr:from>
      <xdr:col>4</xdr:col>
      <xdr:colOff>57150</xdr:colOff>
      <xdr:row>4</xdr:row>
      <xdr:rowOff>257175</xdr:rowOff>
    </xdr:from>
    <xdr:to>
      <xdr:col>4</xdr:col>
      <xdr:colOff>666750</xdr:colOff>
      <xdr:row>5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809875" y="1362075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50 % Load</a:t>
          </a:r>
        </a:p>
      </xdr:txBody>
    </xdr:sp>
    <xdr:clientData/>
  </xdr:twoCellAnchor>
  <xdr:twoCellAnchor>
    <xdr:from>
      <xdr:col>4</xdr:col>
      <xdr:colOff>76200</xdr:colOff>
      <xdr:row>6</xdr:row>
      <xdr:rowOff>66675</xdr:rowOff>
    </xdr:from>
    <xdr:to>
      <xdr:col>4</xdr:col>
      <xdr:colOff>638175</xdr:colOff>
      <xdr:row>6</xdr:row>
      <xdr:rowOff>219075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828925" y="1800225"/>
          <a:ext cx="561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</a:t>
          </a:r>
        </a:p>
      </xdr:txBody>
    </xdr:sp>
    <xdr:clientData/>
  </xdr:twoCellAnchor>
  <xdr:oneCellAnchor>
    <xdr:from>
      <xdr:col>0</xdr:col>
      <xdr:colOff>228600</xdr:colOff>
      <xdr:row>3</xdr:row>
      <xdr:rowOff>200025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28600" y="99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7" width="10.7109375" style="0" customWidth="1"/>
    <col min="8" max="10" width="9.7109375" style="0" customWidth="1"/>
    <col min="11" max="11" width="10.7109375" style="0" customWidth="1"/>
    <col min="12" max="12" width="11.57421875" style="0" customWidth="1"/>
  </cols>
  <sheetData>
    <row r="1" spans="1:14" ht="24.75" customHeight="1">
      <c r="A1" s="25" t="s">
        <v>2</v>
      </c>
      <c r="B1" s="25"/>
      <c r="C1" s="25"/>
      <c r="D1" s="25"/>
      <c r="E1" s="25"/>
      <c r="F1" s="25"/>
      <c r="G1" s="25"/>
      <c r="H1" s="23" t="s">
        <v>15</v>
      </c>
      <c r="I1" s="23" t="s">
        <v>14</v>
      </c>
      <c r="J1" s="4"/>
      <c r="K1" s="4"/>
      <c r="L1" s="4"/>
      <c r="M1" s="4"/>
      <c r="N1" s="4"/>
    </row>
    <row r="2" spans="1:14" ht="12.75" customHeight="1">
      <c r="A2" s="5">
        <v>63</v>
      </c>
      <c r="B2" s="4"/>
      <c r="C2" s="4"/>
      <c r="D2" s="4"/>
      <c r="E2" s="4"/>
      <c r="F2" s="4"/>
      <c r="G2" s="4"/>
      <c r="H2" s="23"/>
      <c r="I2" s="23"/>
      <c r="J2" s="4"/>
      <c r="K2" s="4"/>
      <c r="L2" s="4"/>
      <c r="M2" s="4"/>
      <c r="N2" s="4"/>
    </row>
    <row r="3" spans="1:14" ht="24.75" customHeight="1">
      <c r="A3" s="5">
        <v>62</v>
      </c>
      <c r="B3" s="1"/>
      <c r="C3" s="2"/>
      <c r="D3" s="2"/>
      <c r="E3" s="2"/>
      <c r="F3" s="3"/>
      <c r="G3" s="4"/>
      <c r="H3" s="24"/>
      <c r="I3" s="24"/>
      <c r="J3" s="9" t="s">
        <v>11</v>
      </c>
      <c r="K3" s="10" t="s">
        <v>1</v>
      </c>
      <c r="L3" s="10" t="s">
        <v>0</v>
      </c>
      <c r="M3" s="10" t="s">
        <v>17</v>
      </c>
      <c r="N3" s="4"/>
    </row>
    <row r="4" spans="1:14" ht="24.75" customHeight="1">
      <c r="A4" s="5">
        <v>61</v>
      </c>
      <c r="B4" s="1"/>
      <c r="C4" s="2"/>
      <c r="D4" s="2"/>
      <c r="E4" s="2"/>
      <c r="F4" s="3"/>
      <c r="G4" s="4"/>
      <c r="H4" s="20">
        <v>500</v>
      </c>
      <c r="I4" s="21">
        <v>450</v>
      </c>
      <c r="J4" s="19">
        <v>0.05</v>
      </c>
      <c r="K4" s="18">
        <v>60</v>
      </c>
      <c r="L4" s="18">
        <v>59.9</v>
      </c>
      <c r="M4" s="16">
        <f>IF(H4=I4,0,H4/(J4*K4)*(K4-L4))</f>
        <v>16.666666666666902</v>
      </c>
      <c r="N4" s="4"/>
    </row>
    <row r="5" spans="1:14" ht="24.75" customHeight="1">
      <c r="A5" s="5">
        <v>60</v>
      </c>
      <c r="B5" s="1"/>
      <c r="C5" s="2"/>
      <c r="D5" s="2"/>
      <c r="E5" s="2"/>
      <c r="F5" s="3"/>
      <c r="G5" s="4"/>
      <c r="H5" s="4"/>
      <c r="I5" s="11"/>
      <c r="J5" s="11"/>
      <c r="K5" s="12"/>
      <c r="L5" s="12"/>
      <c r="M5" s="12"/>
      <c r="N5" s="4"/>
    </row>
    <row r="6" spans="1:14" ht="24.75" customHeight="1">
      <c r="A6" s="5">
        <v>59</v>
      </c>
      <c r="B6" s="1"/>
      <c r="C6" s="2"/>
      <c r="D6" s="2"/>
      <c r="E6" s="2"/>
      <c r="F6" s="3"/>
      <c r="G6" s="4"/>
      <c r="H6" s="4"/>
      <c r="I6" s="10" t="s">
        <v>18</v>
      </c>
      <c r="J6" s="11" t="s">
        <v>4</v>
      </c>
      <c r="K6" s="22" t="s">
        <v>13</v>
      </c>
      <c r="L6" s="10" t="s">
        <v>1</v>
      </c>
      <c r="M6" s="10" t="s">
        <v>0</v>
      </c>
      <c r="N6" s="4"/>
    </row>
    <row r="7" spans="1:14" ht="24.75" customHeight="1">
      <c r="A7" s="5">
        <v>58</v>
      </c>
      <c r="B7" s="1"/>
      <c r="C7" s="2"/>
      <c r="D7" s="2"/>
      <c r="E7" s="2"/>
      <c r="F7" s="3"/>
      <c r="G7" s="4"/>
      <c r="H7" s="13">
        <f>H4-I4</f>
        <v>50</v>
      </c>
      <c r="I7" s="8"/>
      <c r="J7" s="14">
        <f>IF(H4=I4,0,H4)</f>
        <v>500</v>
      </c>
      <c r="K7" s="15">
        <f>J4*K4</f>
        <v>3</v>
      </c>
      <c r="L7" s="15">
        <f>K4</f>
        <v>60</v>
      </c>
      <c r="M7" s="15">
        <f>L4</f>
        <v>59.9</v>
      </c>
      <c r="N7" s="4"/>
    </row>
    <row r="8" spans="1:14" ht="24" customHeight="1">
      <c r="A8" s="5">
        <v>57</v>
      </c>
      <c r="B8" s="1"/>
      <c r="C8" s="2"/>
      <c r="D8" s="2"/>
      <c r="E8" s="2"/>
      <c r="F8" s="3"/>
      <c r="G8" s="4"/>
      <c r="H8" s="4"/>
      <c r="I8" s="4"/>
      <c r="J8" s="4"/>
      <c r="K8" s="4"/>
      <c r="L8" s="4"/>
      <c r="M8" s="4"/>
      <c r="N8" s="4"/>
    </row>
    <row r="9" spans="1:14" ht="33.75" customHeight="1">
      <c r="A9" s="6"/>
      <c r="B9" s="7">
        <v>0</v>
      </c>
      <c r="C9" s="7">
        <v>20</v>
      </c>
      <c r="D9" s="7">
        <v>40</v>
      </c>
      <c r="E9" s="7">
        <v>60</v>
      </c>
      <c r="F9" s="7">
        <v>80</v>
      </c>
      <c r="G9" s="7">
        <v>100</v>
      </c>
      <c r="H9" s="7"/>
      <c r="I9" s="4"/>
      <c r="J9" s="33" t="s">
        <v>12</v>
      </c>
      <c r="K9" s="33"/>
      <c r="L9" s="29" t="s">
        <v>5</v>
      </c>
      <c r="M9" s="29"/>
      <c r="N9" s="4"/>
    </row>
    <row r="10" spans="1:14" ht="18" customHeight="1">
      <c r="A10" s="4"/>
      <c r="B10" s="4"/>
      <c r="C10" s="4"/>
      <c r="D10" s="4"/>
      <c r="E10" s="4"/>
      <c r="F10" s="4"/>
      <c r="G10" s="4"/>
      <c r="H10" s="4"/>
      <c r="I10" s="4"/>
      <c r="J10" s="27">
        <f>J7/K7</f>
        <v>166.66666666666666</v>
      </c>
      <c r="K10" s="28"/>
      <c r="L10" s="27">
        <f>L7-M7</f>
        <v>0.10000000000000142</v>
      </c>
      <c r="M10" s="28"/>
      <c r="N10" s="4"/>
    </row>
    <row r="11" spans="1:14" ht="18" customHeight="1">
      <c r="A11" s="4"/>
      <c r="B11" s="4"/>
      <c r="C11" s="32" t="s">
        <v>3</v>
      </c>
      <c r="D11" s="32"/>
      <c r="E11" s="32"/>
      <c r="F11" s="4"/>
      <c r="G11" s="4"/>
      <c r="H11" s="4"/>
      <c r="I11" s="4"/>
      <c r="J11" s="4"/>
      <c r="K11" s="4"/>
      <c r="L11" s="4"/>
      <c r="M11" s="4"/>
      <c r="N11" s="4"/>
    </row>
    <row r="12" spans="1:14" ht="18" customHeight="1">
      <c r="A12" s="4"/>
      <c r="B12" s="4"/>
      <c r="C12" s="4"/>
      <c r="D12" s="4"/>
      <c r="E12" s="4"/>
      <c r="F12" s="4"/>
      <c r="G12" s="4"/>
      <c r="H12" s="4"/>
      <c r="I12" s="34" t="s">
        <v>16</v>
      </c>
      <c r="J12" s="35"/>
      <c r="K12" s="30">
        <f>IF(J10*L10&gt;H7,H4,J10*(L10)+I4)</f>
        <v>466.6666666666669</v>
      </c>
      <c r="L12" s="4"/>
      <c r="M12" s="4"/>
      <c r="N12" s="4"/>
    </row>
    <row r="13" spans="1:14" ht="18" customHeight="1">
      <c r="A13" s="4"/>
      <c r="B13" s="4"/>
      <c r="C13" s="4"/>
      <c r="D13" s="4"/>
      <c r="E13" s="4"/>
      <c r="F13" s="4"/>
      <c r="G13" s="4"/>
      <c r="H13" s="4"/>
      <c r="I13" s="34"/>
      <c r="J13" s="35"/>
      <c r="K13" s="31"/>
      <c r="L13" s="4"/>
      <c r="M13" s="4"/>
      <c r="N13" s="4"/>
    </row>
    <row r="14" spans="1:14" ht="18" customHeight="1">
      <c r="A14" s="4"/>
      <c r="B14" s="32" t="s">
        <v>9</v>
      </c>
      <c r="C14" s="36"/>
      <c r="D14" s="36"/>
      <c r="E14" s="36"/>
      <c r="F14" s="36"/>
      <c r="G14" s="4"/>
      <c r="H14" s="4"/>
      <c r="I14" s="4"/>
      <c r="J14" s="4"/>
      <c r="K14" s="4"/>
      <c r="L14" s="4"/>
      <c r="M14" s="4"/>
      <c r="N14" s="4"/>
    </row>
    <row r="15" spans="1:1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" customHeight="1">
      <c r="A16" s="17" t="s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" customHeight="1">
      <c r="A17" s="6">
        <v>1</v>
      </c>
      <c r="B17" s="26" t="s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8" customHeight="1">
      <c r="A18" s="6">
        <v>2</v>
      </c>
      <c r="B18" s="26" t="s">
        <v>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8" customHeight="1">
      <c r="A19" s="6">
        <v>3</v>
      </c>
      <c r="B19" s="4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sheetProtection/>
  <mergeCells count="13">
    <mergeCell ref="J10:K10"/>
    <mergeCell ref="I12:J13"/>
    <mergeCell ref="B14:F14"/>
    <mergeCell ref="H1:H3"/>
    <mergeCell ref="A1:G1"/>
    <mergeCell ref="I1:I3"/>
    <mergeCell ref="B17:N17"/>
    <mergeCell ref="B18:N18"/>
    <mergeCell ref="L10:M10"/>
    <mergeCell ref="L9:M9"/>
    <mergeCell ref="K12:K13"/>
    <mergeCell ref="C11:E11"/>
    <mergeCell ref="J9:K9"/>
  </mergeCells>
  <conditionalFormatting sqref="M4 L10:M1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Diana R. Rayburn</cp:lastModifiedBy>
  <dcterms:created xsi:type="dcterms:W3CDTF">2003-04-05T21:36:43Z</dcterms:created>
  <dcterms:modified xsi:type="dcterms:W3CDTF">2017-01-19T16:45:39Z</dcterms:modified>
  <cp:category/>
  <cp:version/>
  <cp:contentType/>
  <cp:contentStatus/>
</cp:coreProperties>
</file>